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2995" windowHeight="928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6" i="1" l="1"/>
  <c r="I6" i="1"/>
  <c r="H6" i="1"/>
  <c r="G6" i="1"/>
  <c r="F6" i="1"/>
  <c r="E6" i="1"/>
  <c r="C5" i="1"/>
  <c r="K7" i="1"/>
  <c r="I7" i="1"/>
  <c r="H7" i="1"/>
  <c r="G7" i="1"/>
  <c r="F7" i="1"/>
  <c r="E7" i="1"/>
  <c r="D7" i="1"/>
  <c r="K18" i="1"/>
  <c r="I18" i="1"/>
  <c r="H18" i="1"/>
  <c r="G18" i="1"/>
  <c r="F18" i="1"/>
  <c r="E18" i="1"/>
  <c r="D18" i="1"/>
  <c r="C20" i="1"/>
  <c r="C19" i="1" s="1"/>
  <c r="C29" i="1"/>
  <c r="C28" i="1" s="1"/>
  <c r="K28" i="1"/>
  <c r="J28" i="1"/>
  <c r="I28" i="1"/>
  <c r="H28" i="1"/>
  <c r="G28" i="1"/>
  <c r="F28" i="1"/>
  <c r="E28" i="1"/>
  <c r="D28" i="1"/>
  <c r="K19" i="1"/>
  <c r="J19" i="1"/>
  <c r="I19" i="1"/>
  <c r="H19" i="1"/>
  <c r="G19" i="1"/>
  <c r="F19" i="1"/>
  <c r="E19" i="1"/>
  <c r="D19" i="1"/>
  <c r="G23" i="1" l="1"/>
  <c r="G21" i="1"/>
  <c r="G14" i="1"/>
  <c r="G9" i="1"/>
  <c r="I21" i="1"/>
  <c r="H21" i="1"/>
  <c r="I14" i="1"/>
  <c r="H14" i="1"/>
  <c r="I9" i="1"/>
  <c r="H9" i="1"/>
  <c r="K23" i="1"/>
  <c r="J23" i="1"/>
  <c r="J18" i="1" s="1"/>
  <c r="J7" i="1" s="1"/>
  <c r="J6" i="1" s="1"/>
  <c r="I23" i="1"/>
  <c r="H23" i="1"/>
  <c r="F23" i="1"/>
  <c r="E23" i="1"/>
  <c r="D23" i="1"/>
  <c r="C27" i="1"/>
  <c r="C26" i="1"/>
  <c r="G8" i="1" l="1"/>
  <c r="H8" i="1"/>
  <c r="I8" i="1"/>
  <c r="C25" i="1" l="1"/>
  <c r="C24" i="1"/>
  <c r="C22" i="1"/>
  <c r="C21" i="1" s="1"/>
  <c r="C17" i="1"/>
  <c r="C16" i="1"/>
  <c r="C15" i="1"/>
  <c r="C10" i="1"/>
  <c r="C13" i="1"/>
  <c r="C12" i="1"/>
  <c r="C11" i="1"/>
  <c r="E21" i="1"/>
  <c r="E14" i="1"/>
  <c r="E9" i="1"/>
  <c r="J21" i="1"/>
  <c r="J14" i="1"/>
  <c r="J9" i="1"/>
  <c r="K21" i="1"/>
  <c r="F21" i="1"/>
  <c r="D21" i="1"/>
  <c r="K14" i="1"/>
  <c r="F14" i="1"/>
  <c r="D14" i="1"/>
  <c r="K9" i="1"/>
  <c r="F9" i="1"/>
  <c r="D9" i="1"/>
  <c r="C9" i="1" l="1"/>
  <c r="K8" i="1"/>
  <c r="C23" i="1"/>
  <c r="C18" i="1" s="1"/>
  <c r="C7" i="1" s="1"/>
  <c r="F8" i="1"/>
  <c r="D8" i="1"/>
  <c r="D6" i="1" s="1"/>
  <c r="C14" i="1"/>
  <c r="J8" i="1"/>
  <c r="E8" i="1"/>
  <c r="C8" i="1" l="1"/>
</calcChain>
</file>

<file path=xl/sharedStrings.xml><?xml version="1.0" encoding="utf-8"?>
<sst xmlns="http://schemas.openxmlformats.org/spreadsheetml/2006/main" count="40" uniqueCount="40">
  <si>
    <t>Реконструкция и подмяна на част от ВВМ с. Средец, община Стара Загора - I етап, с.Средец</t>
  </si>
  <si>
    <t>Основен ремонт и проектиране на тротоари на път I-5 в с.Тракия, община Опан, с.Тракия</t>
  </si>
  <si>
    <t>Реконструкция и подмяна на част от ВВМ с. Бял извор, община Стара Загора - I етап, с. Бял извор</t>
  </si>
  <si>
    <t>Основен ремонт и реконструкция на част от общински път „SZR1042- /III-554/ - Гълъбово – Априлово – Граница общ. (Гълъбово – Опан) – Княжевско – Пъстрен – Граница общ (-Опан – Ст. Загора) – Бъдеще - /I-5/“ в участъка от края на регулацията на с.Пъстрен до границата между Общините Опан и Стара Загора, с.Пъстрен</t>
  </si>
  <si>
    <t>Концепция за изграждане на училищна STEM среда в СУ "Христо Ботев", с.Опан, с.Опан</t>
  </si>
  <si>
    <t>5100 Основен ремонт на дълготрайни материални активи</t>
  </si>
  <si>
    <t>5200 Придобиване на дълготрайни материални активи</t>
  </si>
  <si>
    <t>Годишна задача</t>
  </si>
  <si>
    <t>Рехабилитация на път SZR2112/III-503, Опан - Симеоновград - Столетово от км 0+000 до км 1+000, община Опан, обл.Стара Загора, с.Столетово</t>
  </si>
  <si>
    <t>Основен ремонт и проектиране на тротоари  на път IV-53476 в с.Княжевско, с.Княжевско</t>
  </si>
  <si>
    <t>Преходен остатък от МРРБ - 2024 г.</t>
  </si>
  <si>
    <t>Европейски средства</t>
  </si>
  <si>
    <t>Наименование на обекта</t>
  </si>
  <si>
    <t>ОБЩО</t>
  </si>
  <si>
    <t>Собствени средства</t>
  </si>
  <si>
    <t>Целева субсидия за КР за 2026 г.</t>
  </si>
  <si>
    <t>Целева субсидия за КР - прех. остатък от 2025 г.</t>
  </si>
  <si>
    <t>Преходен остатък от продажби - 2025 г.</t>
  </si>
  <si>
    <t>Преходен остатък от продажби - 2024 г.</t>
  </si>
  <si>
    <t>Разлика между остатъци и ОБЩО</t>
  </si>
  <si>
    <t>Преходен остатък от 2025 г.  и  Средства за 2026 г.</t>
  </si>
  <si>
    <t>Доставка и инсталиране на зарядна станция по Механизма за възстановяване и устойчивост, с.Опан</t>
  </si>
  <si>
    <t>Доставка на електромобил по Механизма за възстановяване и устойчивост, с.Опан</t>
  </si>
  <si>
    <t>Целеви средства от МРРБ - ББР</t>
  </si>
  <si>
    <t>Основен ремонт и рехабилитация на улица в с.Бял извор, общ.Опан с местонахождение от о.т. 102, о.т.103, о.т.112 до о.т.146 по плана на село Бял извор, община Опан, област Стара Загора</t>
  </si>
  <si>
    <t>Доставка на два броя Електромобили, кат.N1 за нуждите на Домашен социален патронаж с.Опан</t>
  </si>
  <si>
    <t>Доставка и инсталиране на зарядна станция за електромобилите в с.Опан</t>
  </si>
  <si>
    <t>№ по ред</t>
  </si>
  <si>
    <t>I.</t>
  </si>
  <si>
    <t>II.</t>
  </si>
  <si>
    <t xml:space="preserve">Функция "Общи държавни служби" </t>
  </si>
  <si>
    <t>Функция "Образование"</t>
  </si>
  <si>
    <t>Функция "Социално осигуряване, подпомагане и грижи"</t>
  </si>
  <si>
    <t>Функция "Икономически дейности и услуги"</t>
  </si>
  <si>
    <t>Функция "Жилищно строителство, благоустройство, комунално стопанство и опазване на околната среда"</t>
  </si>
  <si>
    <t xml:space="preserve">Разпределение на средства от §40-00 "Постъпления от продажба на нефинансови активи", които ще се използват за финансиране на текущи ремонти на социалната и техническа инфраструктура, в т.ч. за: </t>
  </si>
  <si>
    <t>Почистване на дерета на територията на община Опан</t>
  </si>
  <si>
    <t>Придобиване на допълнителни модули към програмен продукт Акстър - е-Връчване, RegiX и е-Плащания</t>
  </si>
  <si>
    <t>Приложение №1</t>
  </si>
  <si>
    <t>РАЗЧЕТ ЗА КАПИТАЛОВИ РАЗХОДИ ЗА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</si>
</sst>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0" tint="-4.9989318521683403E-2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0" fillId="2" borderId="1" xfId="0" applyFill="1" applyBorder="1"/>
    <xf numFmtId="0" fontId="0" fillId="0" borderId="1" xfId="0" applyBorder="1" applyAlignment="1">
      <alignment wrapText="1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8" fillId="2" borderId="1" xfId="0" applyFont="1" applyFill="1" applyBorder="1" applyAlignment="1">
      <alignment wrapText="1"/>
    </xf>
    <xf numFmtId="0" fontId="1" fillId="0" borderId="0" xfId="0" applyFont="1"/>
    <xf numFmtId="0" fontId="5" fillId="0" borderId="0" xfId="0" applyFont="1" applyAlignment="1">
      <alignment horizontal="center"/>
    </xf>
  </cellXfs>
  <cellStyles count="2">
    <cellStyle name="Нормален" xfId="0" builtinId="0"/>
    <cellStyle name="Нормален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tabSelected="1" topLeftCell="A22" workbookViewId="0">
      <selection activeCell="J28" sqref="J28"/>
    </sheetView>
  </sheetViews>
  <sheetFormatPr defaultRowHeight="15" x14ac:dyDescent="0.25"/>
  <cols>
    <col min="1" max="1" width="6" customWidth="1"/>
    <col min="2" max="2" width="81.28515625" customWidth="1"/>
    <col min="4" max="4" width="12.140625" customWidth="1"/>
    <col min="5" max="5" width="11" customWidth="1"/>
    <col min="6" max="7" width="10.5703125" customWidth="1"/>
    <col min="8" max="8" width="11.28515625" customWidth="1"/>
    <col min="9" max="9" width="10.5703125" customWidth="1"/>
    <col min="10" max="11" width="11.42578125" customWidth="1"/>
  </cols>
  <sheetData>
    <row r="1" spans="1:12" x14ac:dyDescent="0.25">
      <c r="J1" s="22" t="s">
        <v>38</v>
      </c>
    </row>
    <row r="2" spans="1:12" ht="18.75" x14ac:dyDescent="0.3">
      <c r="A2" s="23" t="s">
        <v>39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4" spans="1:12" ht="75" x14ac:dyDescent="0.25">
      <c r="A4" s="20" t="s">
        <v>27</v>
      </c>
      <c r="B4" s="1" t="s">
        <v>12</v>
      </c>
      <c r="C4" s="2" t="s">
        <v>7</v>
      </c>
      <c r="D4" s="3" t="s">
        <v>16</v>
      </c>
      <c r="E4" s="3" t="s">
        <v>15</v>
      </c>
      <c r="F4" s="3" t="s">
        <v>10</v>
      </c>
      <c r="G4" s="3" t="s">
        <v>23</v>
      </c>
      <c r="H4" s="3" t="s">
        <v>18</v>
      </c>
      <c r="I4" s="3" t="s">
        <v>17</v>
      </c>
      <c r="J4" s="2" t="s">
        <v>14</v>
      </c>
      <c r="K4" s="2" t="s">
        <v>11</v>
      </c>
    </row>
    <row r="5" spans="1:12" ht="21" hidden="1" customHeight="1" x14ac:dyDescent="0.25">
      <c r="A5" s="10"/>
      <c r="B5" s="13" t="s">
        <v>20</v>
      </c>
      <c r="C5" s="4">
        <f t="shared" ref="C5" si="0">SUM(D5:K5)</f>
        <v>2344328</v>
      </c>
      <c r="D5" s="4">
        <v>83152</v>
      </c>
      <c r="E5" s="4">
        <v>465327</v>
      </c>
      <c r="F5" s="4">
        <v>61986</v>
      </c>
      <c r="G5" s="4">
        <v>1350206</v>
      </c>
      <c r="H5" s="4">
        <v>9907</v>
      </c>
      <c r="I5" s="4">
        <v>14308</v>
      </c>
      <c r="J5" s="13">
        <v>243685</v>
      </c>
      <c r="K5" s="13">
        <v>115757</v>
      </c>
      <c r="L5" s="14"/>
    </row>
    <row r="6" spans="1:12" ht="16.5" hidden="1" customHeight="1" x14ac:dyDescent="0.25">
      <c r="A6" s="10"/>
      <c r="B6" s="16" t="s">
        <v>19</v>
      </c>
      <c r="C6" s="15"/>
      <c r="D6" s="15">
        <f>D5-D7</f>
        <v>0</v>
      </c>
      <c r="E6" s="15">
        <f t="shared" ref="E6:K6" si="1">E5-E7</f>
        <v>0</v>
      </c>
      <c r="F6" s="15">
        <f t="shared" si="1"/>
        <v>0</v>
      </c>
      <c r="G6" s="15">
        <f t="shared" si="1"/>
        <v>0</v>
      </c>
      <c r="H6" s="15">
        <f t="shared" si="1"/>
        <v>0</v>
      </c>
      <c r="I6" s="15">
        <f t="shared" si="1"/>
        <v>0</v>
      </c>
      <c r="J6" s="16">
        <f t="shared" si="1"/>
        <v>-5000</v>
      </c>
      <c r="K6" s="16">
        <f t="shared" si="1"/>
        <v>0</v>
      </c>
      <c r="L6" s="14"/>
    </row>
    <row r="7" spans="1:12" ht="17.25" customHeight="1" x14ac:dyDescent="0.25">
      <c r="A7" s="10"/>
      <c r="B7" s="7" t="s">
        <v>13</v>
      </c>
      <c r="C7" s="5">
        <f>C8+C18+C28</f>
        <v>2349328</v>
      </c>
      <c r="D7" s="6">
        <f>D8+D18+D28</f>
        <v>83152</v>
      </c>
      <c r="E7" s="6">
        <f t="shared" ref="E7:K7" si="2">E8+E18+E28</f>
        <v>465327</v>
      </c>
      <c r="F7" s="6">
        <f t="shared" si="2"/>
        <v>61986</v>
      </c>
      <c r="G7" s="6">
        <f t="shared" si="2"/>
        <v>1350206</v>
      </c>
      <c r="H7" s="6">
        <f t="shared" si="2"/>
        <v>9907</v>
      </c>
      <c r="I7" s="6">
        <f t="shared" si="2"/>
        <v>14308</v>
      </c>
      <c r="J7" s="7">
        <f t="shared" si="2"/>
        <v>248685</v>
      </c>
      <c r="K7" s="7">
        <f t="shared" si="2"/>
        <v>115757</v>
      </c>
    </row>
    <row r="8" spans="1:12" ht="15.75" customHeight="1" x14ac:dyDescent="0.25">
      <c r="A8" s="10" t="s">
        <v>28</v>
      </c>
      <c r="B8" s="8" t="s">
        <v>5</v>
      </c>
      <c r="C8" s="9">
        <f t="shared" ref="C8:K8" si="3">C9+C14</f>
        <v>2135344</v>
      </c>
      <c r="D8" s="9">
        <f t="shared" si="3"/>
        <v>83152</v>
      </c>
      <c r="E8" s="9">
        <f t="shared" si="3"/>
        <v>400000</v>
      </c>
      <c r="F8" s="9">
        <f t="shared" si="3"/>
        <v>61986</v>
      </c>
      <c r="G8" s="9">
        <f t="shared" si="3"/>
        <v>1350206</v>
      </c>
      <c r="H8" s="9">
        <f t="shared" si="3"/>
        <v>0</v>
      </c>
      <c r="I8" s="9">
        <f t="shared" si="3"/>
        <v>0</v>
      </c>
      <c r="J8" s="9">
        <f t="shared" si="3"/>
        <v>240000</v>
      </c>
      <c r="K8" s="9">
        <f t="shared" si="3"/>
        <v>0</v>
      </c>
    </row>
    <row r="9" spans="1:12" ht="14.25" customHeight="1" x14ac:dyDescent="0.25">
      <c r="A9" s="10"/>
      <c r="B9" s="8" t="s">
        <v>34</v>
      </c>
      <c r="C9" s="10">
        <f t="shared" ref="C9:K9" si="4">C11+C12+C13+C10</f>
        <v>1563467</v>
      </c>
      <c r="D9" s="10">
        <f t="shared" si="4"/>
        <v>83152</v>
      </c>
      <c r="E9" s="10">
        <f t="shared" si="4"/>
        <v>0</v>
      </c>
      <c r="F9" s="10">
        <f t="shared" si="4"/>
        <v>61986</v>
      </c>
      <c r="G9" s="10">
        <f t="shared" si="4"/>
        <v>1178329</v>
      </c>
      <c r="H9" s="10">
        <f t="shared" si="4"/>
        <v>0</v>
      </c>
      <c r="I9" s="10">
        <f t="shared" si="4"/>
        <v>0</v>
      </c>
      <c r="J9" s="10">
        <f t="shared" si="4"/>
        <v>240000</v>
      </c>
      <c r="K9" s="10">
        <f t="shared" si="4"/>
        <v>0</v>
      </c>
    </row>
    <row r="10" spans="1:12" ht="31.5" customHeight="1" x14ac:dyDescent="0.25">
      <c r="A10" s="10">
        <v>1</v>
      </c>
      <c r="B10" s="11" t="s">
        <v>2</v>
      </c>
      <c r="C10" s="12">
        <f>SUM(D10:K10)</f>
        <v>732262</v>
      </c>
      <c r="D10" s="12"/>
      <c r="E10" s="12"/>
      <c r="F10" s="12">
        <v>30476</v>
      </c>
      <c r="G10" s="12">
        <v>581786</v>
      </c>
      <c r="H10" s="12"/>
      <c r="I10" s="12"/>
      <c r="J10" s="12">
        <v>120000</v>
      </c>
      <c r="K10" s="12"/>
    </row>
    <row r="11" spans="1:12" ht="33.75" customHeight="1" x14ac:dyDescent="0.25">
      <c r="A11" s="10">
        <v>2</v>
      </c>
      <c r="B11" s="11" t="s">
        <v>0</v>
      </c>
      <c r="C11" s="12">
        <f t="shared" ref="C11:C13" si="5">SUM(D11:K11)</f>
        <v>748053</v>
      </c>
      <c r="D11" s="12"/>
      <c r="E11" s="12"/>
      <c r="F11" s="12">
        <v>31510</v>
      </c>
      <c r="G11" s="12">
        <v>596543</v>
      </c>
      <c r="H11" s="12"/>
      <c r="I11" s="12"/>
      <c r="J11" s="12">
        <v>120000</v>
      </c>
      <c r="K11" s="12"/>
    </row>
    <row r="12" spans="1:12" ht="31.5" customHeight="1" x14ac:dyDescent="0.25">
      <c r="A12" s="10">
        <v>3</v>
      </c>
      <c r="B12" s="11" t="s">
        <v>1</v>
      </c>
      <c r="C12" s="12">
        <f t="shared" si="5"/>
        <v>45000</v>
      </c>
      <c r="D12" s="12">
        <v>45000</v>
      </c>
      <c r="E12" s="12"/>
      <c r="F12" s="12"/>
      <c r="G12" s="12"/>
      <c r="H12" s="12"/>
      <c r="I12" s="12"/>
      <c r="J12" s="12"/>
      <c r="K12" s="12"/>
    </row>
    <row r="13" spans="1:12" ht="18" customHeight="1" x14ac:dyDescent="0.25">
      <c r="A13" s="10">
        <v>4</v>
      </c>
      <c r="B13" s="11" t="s">
        <v>9</v>
      </c>
      <c r="C13" s="12">
        <f t="shared" si="5"/>
        <v>38152</v>
      </c>
      <c r="D13" s="12">
        <v>38152</v>
      </c>
      <c r="E13" s="12"/>
      <c r="F13" s="12"/>
      <c r="G13" s="12"/>
      <c r="H13" s="12"/>
      <c r="I13" s="12"/>
      <c r="J13" s="12"/>
      <c r="K13" s="12"/>
    </row>
    <row r="14" spans="1:12" x14ac:dyDescent="0.25">
      <c r="A14" s="10"/>
      <c r="B14" s="8" t="s">
        <v>33</v>
      </c>
      <c r="C14" s="10">
        <f>C15+C16+C17</f>
        <v>571877</v>
      </c>
      <c r="D14" s="10">
        <f t="shared" ref="D14:K14" si="6">D15+D16+D17</f>
        <v>0</v>
      </c>
      <c r="E14" s="10">
        <f t="shared" si="6"/>
        <v>400000</v>
      </c>
      <c r="F14" s="10">
        <f t="shared" si="6"/>
        <v>0</v>
      </c>
      <c r="G14" s="10">
        <f t="shared" si="6"/>
        <v>171877</v>
      </c>
      <c r="H14" s="10">
        <f t="shared" si="6"/>
        <v>0</v>
      </c>
      <c r="I14" s="10">
        <f t="shared" si="6"/>
        <v>0</v>
      </c>
      <c r="J14" s="10">
        <f t="shared" si="6"/>
        <v>0</v>
      </c>
      <c r="K14" s="10">
        <f t="shared" si="6"/>
        <v>0</v>
      </c>
    </row>
    <row r="15" spans="1:12" ht="60.75" customHeight="1" x14ac:dyDescent="0.25">
      <c r="A15" s="10">
        <v>5</v>
      </c>
      <c r="B15" s="11" t="s">
        <v>3</v>
      </c>
      <c r="C15" s="12">
        <f t="shared" ref="C15:C17" si="7">SUM(D15:K15)</f>
        <v>0</v>
      </c>
      <c r="D15" s="12"/>
      <c r="E15" s="12"/>
      <c r="F15" s="12"/>
      <c r="G15" s="12"/>
      <c r="H15" s="12"/>
      <c r="I15" s="12"/>
      <c r="J15" s="12"/>
      <c r="K15" s="12"/>
    </row>
    <row r="16" spans="1:12" ht="29.25" customHeight="1" x14ac:dyDescent="0.25">
      <c r="A16" s="10">
        <v>6</v>
      </c>
      <c r="B16" s="11" t="s">
        <v>8</v>
      </c>
      <c r="C16" s="12">
        <f t="shared" si="7"/>
        <v>171877</v>
      </c>
      <c r="D16" s="12"/>
      <c r="E16" s="12"/>
      <c r="F16" s="12"/>
      <c r="G16" s="12">
        <v>171877</v>
      </c>
      <c r="H16" s="12"/>
      <c r="I16" s="12"/>
      <c r="J16" s="12"/>
      <c r="K16" s="12"/>
    </row>
    <row r="17" spans="1:11" ht="42.75" customHeight="1" x14ac:dyDescent="0.25">
      <c r="A17" s="10">
        <v>7</v>
      </c>
      <c r="B17" s="18" t="s">
        <v>24</v>
      </c>
      <c r="C17" s="12">
        <f t="shared" si="7"/>
        <v>400000</v>
      </c>
      <c r="D17" s="12"/>
      <c r="E17" s="12">
        <v>400000</v>
      </c>
      <c r="F17" s="12"/>
      <c r="G17" s="12"/>
      <c r="H17" s="12"/>
      <c r="I17" s="12"/>
      <c r="J17" s="12"/>
      <c r="K17" s="12"/>
    </row>
    <row r="18" spans="1:11" x14ac:dyDescent="0.25">
      <c r="A18" s="10" t="s">
        <v>29</v>
      </c>
      <c r="B18" s="8" t="s">
        <v>6</v>
      </c>
      <c r="C18" s="9">
        <f>C21+C23+C19</f>
        <v>188384</v>
      </c>
      <c r="D18" s="9">
        <f t="shared" ref="D18:K18" si="8">D21+D23+D19</f>
        <v>0</v>
      </c>
      <c r="E18" s="9">
        <f t="shared" si="8"/>
        <v>65327</v>
      </c>
      <c r="F18" s="9">
        <f t="shared" si="8"/>
        <v>0</v>
      </c>
      <c r="G18" s="9">
        <f t="shared" si="8"/>
        <v>0</v>
      </c>
      <c r="H18" s="9">
        <f t="shared" si="8"/>
        <v>0</v>
      </c>
      <c r="I18" s="9">
        <f t="shared" si="8"/>
        <v>0</v>
      </c>
      <c r="J18" s="9">
        <f t="shared" si="8"/>
        <v>7300</v>
      </c>
      <c r="K18" s="9">
        <f t="shared" si="8"/>
        <v>115757</v>
      </c>
    </row>
    <row r="19" spans="1:11" x14ac:dyDescent="0.25">
      <c r="A19" s="10"/>
      <c r="B19" s="8" t="s">
        <v>30</v>
      </c>
      <c r="C19" s="10">
        <f>C20</f>
        <v>2300</v>
      </c>
      <c r="D19" s="10">
        <f t="shared" ref="D19:K21" si="9">D20</f>
        <v>0</v>
      </c>
      <c r="E19" s="10">
        <f t="shared" si="9"/>
        <v>0</v>
      </c>
      <c r="F19" s="10">
        <f t="shared" si="9"/>
        <v>0</v>
      </c>
      <c r="G19" s="10">
        <f t="shared" si="9"/>
        <v>0</v>
      </c>
      <c r="H19" s="10">
        <f t="shared" si="9"/>
        <v>0</v>
      </c>
      <c r="I19" s="10">
        <f t="shared" si="9"/>
        <v>0</v>
      </c>
      <c r="J19" s="10">
        <f t="shared" si="9"/>
        <v>2300</v>
      </c>
      <c r="K19" s="10">
        <f t="shared" si="9"/>
        <v>0</v>
      </c>
    </row>
    <row r="20" spans="1:11" ht="32.25" customHeight="1" x14ac:dyDescent="0.25">
      <c r="A20" s="10">
        <v>1</v>
      </c>
      <c r="B20" s="11" t="s">
        <v>37</v>
      </c>
      <c r="C20" s="12">
        <f>SUM(D20:K20)</f>
        <v>2300</v>
      </c>
      <c r="D20" s="12"/>
      <c r="E20" s="12"/>
      <c r="F20" s="12"/>
      <c r="G20" s="12"/>
      <c r="H20" s="12"/>
      <c r="I20" s="12"/>
      <c r="J20" s="12">
        <v>2300</v>
      </c>
      <c r="K20" s="12"/>
    </row>
    <row r="21" spans="1:11" x14ac:dyDescent="0.25">
      <c r="A21" s="10"/>
      <c r="B21" s="8" t="s">
        <v>31</v>
      </c>
      <c r="C21" s="10">
        <f>C22</f>
        <v>66580</v>
      </c>
      <c r="D21" s="10">
        <f t="shared" si="9"/>
        <v>0</v>
      </c>
      <c r="E21" s="10">
        <f t="shared" si="9"/>
        <v>0</v>
      </c>
      <c r="F21" s="10">
        <f t="shared" si="9"/>
        <v>0</v>
      </c>
      <c r="G21" s="10">
        <f t="shared" si="9"/>
        <v>0</v>
      </c>
      <c r="H21" s="10">
        <f t="shared" si="9"/>
        <v>0</v>
      </c>
      <c r="I21" s="10">
        <f t="shared" si="9"/>
        <v>0</v>
      </c>
      <c r="J21" s="10">
        <f t="shared" si="9"/>
        <v>0</v>
      </c>
      <c r="K21" s="10">
        <f t="shared" si="9"/>
        <v>66580</v>
      </c>
    </row>
    <row r="22" spans="1:11" ht="18" customHeight="1" x14ac:dyDescent="0.25">
      <c r="A22" s="10">
        <v>2</v>
      </c>
      <c r="B22" s="11" t="s">
        <v>4</v>
      </c>
      <c r="C22" s="12">
        <f>SUM(D22:K22)</f>
        <v>66580</v>
      </c>
      <c r="D22" s="12"/>
      <c r="E22" s="12"/>
      <c r="F22" s="12"/>
      <c r="G22" s="12"/>
      <c r="H22" s="12"/>
      <c r="I22" s="12"/>
      <c r="J22" s="12"/>
      <c r="K22" s="12">
        <v>66580</v>
      </c>
    </row>
    <row r="23" spans="1:11" ht="14.25" customHeight="1" x14ac:dyDescent="0.25">
      <c r="A23" s="10"/>
      <c r="B23" s="8" t="s">
        <v>32</v>
      </c>
      <c r="C23" s="10">
        <f>C24+C25+C26+C27</f>
        <v>119504</v>
      </c>
      <c r="D23" s="10">
        <f t="shared" ref="D23:K23" si="10">D24+D25+D26+D27</f>
        <v>0</v>
      </c>
      <c r="E23" s="10">
        <f t="shared" si="10"/>
        <v>65327</v>
      </c>
      <c r="F23" s="10">
        <f t="shared" si="10"/>
        <v>0</v>
      </c>
      <c r="G23" s="10">
        <f t="shared" si="10"/>
        <v>0</v>
      </c>
      <c r="H23" s="10">
        <f t="shared" si="10"/>
        <v>0</v>
      </c>
      <c r="I23" s="10">
        <f t="shared" si="10"/>
        <v>0</v>
      </c>
      <c r="J23" s="10">
        <f t="shared" si="10"/>
        <v>5000</v>
      </c>
      <c r="K23" s="10">
        <f t="shared" si="10"/>
        <v>49177</v>
      </c>
    </row>
    <row r="24" spans="1:11" ht="28.5" customHeight="1" x14ac:dyDescent="0.25">
      <c r="A24" s="10">
        <v>3</v>
      </c>
      <c r="B24" s="11" t="s">
        <v>21</v>
      </c>
      <c r="C24" s="12">
        <f t="shared" ref="C24:C27" si="11">SUM(D24:K24)</f>
        <v>2792</v>
      </c>
      <c r="D24" s="12"/>
      <c r="E24" s="12"/>
      <c r="F24" s="12"/>
      <c r="G24" s="12"/>
      <c r="H24" s="12"/>
      <c r="I24" s="12"/>
      <c r="J24" s="12"/>
      <c r="K24" s="12">
        <v>2792</v>
      </c>
    </row>
    <row r="25" spans="1:11" ht="13.5" customHeight="1" x14ac:dyDescent="0.25">
      <c r="A25" s="10">
        <v>4</v>
      </c>
      <c r="B25" s="11" t="s">
        <v>22</v>
      </c>
      <c r="C25" s="12">
        <f t="shared" si="11"/>
        <v>46385</v>
      </c>
      <c r="D25" s="12"/>
      <c r="E25" s="12"/>
      <c r="F25" s="12"/>
      <c r="G25" s="12"/>
      <c r="H25" s="12"/>
      <c r="I25" s="12"/>
      <c r="J25" s="12"/>
      <c r="K25" s="12">
        <v>46385</v>
      </c>
    </row>
    <row r="26" spans="1:11" ht="29.25" customHeight="1" x14ac:dyDescent="0.25">
      <c r="A26" s="10">
        <v>5</v>
      </c>
      <c r="B26" s="19" t="s">
        <v>25</v>
      </c>
      <c r="C26" s="17">
        <f t="shared" si="11"/>
        <v>60000</v>
      </c>
      <c r="D26" s="17"/>
      <c r="E26" s="17">
        <v>60000</v>
      </c>
      <c r="F26" s="17"/>
      <c r="G26" s="17"/>
      <c r="H26" s="17"/>
      <c r="I26" s="17"/>
      <c r="J26" s="17"/>
      <c r="K26" s="17"/>
    </row>
    <row r="27" spans="1:11" ht="16.5" customHeight="1" x14ac:dyDescent="0.25">
      <c r="A27" s="10">
        <v>6</v>
      </c>
      <c r="B27" s="17" t="s">
        <v>26</v>
      </c>
      <c r="C27" s="17">
        <f t="shared" si="11"/>
        <v>10327</v>
      </c>
      <c r="D27" s="17"/>
      <c r="E27" s="17">
        <v>5327</v>
      </c>
      <c r="F27" s="17"/>
      <c r="G27" s="17"/>
      <c r="H27" s="17"/>
      <c r="I27" s="17"/>
      <c r="J27" s="17">
        <v>5000</v>
      </c>
      <c r="K27" s="17"/>
    </row>
    <row r="28" spans="1:11" ht="45" customHeight="1" x14ac:dyDescent="0.25">
      <c r="A28" s="10"/>
      <c r="B28" s="21" t="s">
        <v>35</v>
      </c>
      <c r="C28" s="10">
        <f>C29</f>
        <v>25600</v>
      </c>
      <c r="D28" s="10">
        <f t="shared" ref="D28:K28" si="12">D29</f>
        <v>0</v>
      </c>
      <c r="E28" s="10">
        <f t="shared" si="12"/>
        <v>0</v>
      </c>
      <c r="F28" s="10">
        <f t="shared" si="12"/>
        <v>0</v>
      </c>
      <c r="G28" s="10">
        <f t="shared" si="12"/>
        <v>0</v>
      </c>
      <c r="H28" s="10">
        <f t="shared" si="12"/>
        <v>9907</v>
      </c>
      <c r="I28" s="10">
        <f t="shared" si="12"/>
        <v>14308</v>
      </c>
      <c r="J28" s="10">
        <f t="shared" si="12"/>
        <v>1385</v>
      </c>
      <c r="K28" s="10">
        <f t="shared" si="12"/>
        <v>0</v>
      </c>
    </row>
    <row r="29" spans="1:11" ht="18" customHeight="1" x14ac:dyDescent="0.25">
      <c r="A29" s="10">
        <v>1</v>
      </c>
      <c r="B29" s="18" t="s">
        <v>36</v>
      </c>
      <c r="C29" s="12">
        <f>SUM(D29:K29)</f>
        <v>25600</v>
      </c>
      <c r="D29" s="12"/>
      <c r="E29" s="12"/>
      <c r="F29" s="12"/>
      <c r="G29" s="12"/>
      <c r="H29" s="12">
        <v>9907</v>
      </c>
      <c r="I29" s="12">
        <v>14308</v>
      </c>
      <c r="J29" s="12">
        <v>1385</v>
      </c>
      <c r="K29" s="12"/>
    </row>
    <row r="30" spans="1:11" ht="27.75" hidden="1" customHeight="1" x14ac:dyDescent="0.25">
      <c r="B30" s="17"/>
      <c r="C30" s="17"/>
      <c r="D30" s="17"/>
      <c r="E30" s="17"/>
      <c r="F30" s="17"/>
      <c r="G30" s="17"/>
      <c r="H30" s="17"/>
      <c r="I30" s="17"/>
      <c r="J30" s="17"/>
      <c r="K30" s="17"/>
    </row>
    <row r="31" spans="1:11" ht="24" hidden="1" customHeight="1" x14ac:dyDescent="0.25"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1" hidden="1" x14ac:dyDescent="0.25"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2:11" hidden="1" x14ac:dyDescent="0.25">
      <c r="B33" s="12"/>
      <c r="C33" s="12"/>
      <c r="D33" s="12"/>
      <c r="E33" s="12"/>
      <c r="F33" s="12"/>
      <c r="G33" s="12"/>
      <c r="H33" s="12"/>
      <c r="I33" s="12"/>
      <c r="J33" s="12"/>
      <c r="K33" s="12"/>
    </row>
  </sheetData>
  <mergeCells count="1">
    <mergeCell ref="A2:K2"/>
  </mergeCells>
  <pageMargins left="0.31496062992125984" right="0.31496062992125984" top="0.74803149606299213" bottom="0.55118110236220474" header="0.11811023622047245" footer="0.31496062992125984"/>
  <pageSetup paperSize="9" scale="74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Tania</dc:creator>
  <cp:lastModifiedBy>Tania</cp:lastModifiedBy>
  <cp:lastPrinted>2026-07-21T06:32:29Z</cp:lastPrinted>
  <dcterms:created xsi:type="dcterms:W3CDTF">2026-04-08T07:06:11Z</dcterms:created>
  <dcterms:modified xsi:type="dcterms:W3CDTF">2026-07-21T06:54:42Z</dcterms:modified>
</cp:coreProperties>
</file>